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/>
  <mc:AlternateContent xmlns:mc="http://schemas.openxmlformats.org/markup-compatibility/2006">
    <mc:Choice Requires="x15">
      <x15ac:absPath xmlns:x15ac="http://schemas.microsoft.com/office/spreadsheetml/2010/11/ac" url="https://d.docs.live.net/5304e512490100ec/Dokumenty/Obec/2024/FVE/Skola/podklady/"/>
    </mc:Choice>
  </mc:AlternateContent>
  <xr:revisionPtr revIDLastSave="5" documentId="8_{2DEA2F7A-00CB-4C3F-A047-18C41BEB071D}" xr6:coauthVersionLast="47" xr6:coauthVersionMax="47" xr10:uidLastSave="{7C230002-F462-4CB9-9D8C-89B32E85E529}"/>
  <bookViews>
    <workbookView xWindow="28680" yWindow="-6120" windowWidth="29040" windowHeight="17790" xr2:uid="{00000000-000D-0000-FFFF-FFFF00000000}"/>
  </bookViews>
  <sheets>
    <sheet name="Rozpočet" sheetId="4" r:id="rId1"/>
  </sheets>
  <definedNames>
    <definedName name="_xlnm.Print_Area" localSheetId="0">Rozpočet!$B$2:$F$66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uri="GoogleSheetsCustomDataVersion1">
      <go:sheetsCustomData xmlns:go="http://customooxmlschemas.google.com/" r:id="" roundtripDataSignature="AMtx7mh9y11Vv8IcXBFVGvdp2V08xD2dtA=="/>
    </ext>
  </extLst>
</workbook>
</file>

<file path=xl/calcChain.xml><?xml version="1.0" encoding="utf-8"?>
<calcChain xmlns="http://schemas.openxmlformats.org/spreadsheetml/2006/main">
  <c r="F61" i="4" l="1"/>
  <c r="F60" i="4"/>
  <c r="F59" i="4"/>
  <c r="F58" i="4"/>
  <c r="F57" i="4"/>
  <c r="F56" i="4"/>
  <c r="F55" i="4"/>
  <c r="F54" i="4"/>
  <c r="F53" i="4"/>
  <c r="F52" i="4"/>
  <c r="F46" i="4"/>
  <c r="F45" i="4"/>
  <c r="F44" i="4"/>
  <c r="F43" i="4"/>
  <c r="F34" i="4"/>
  <c r="F33" i="4"/>
  <c r="F31" i="4"/>
  <c r="F30" i="4"/>
  <c r="F29" i="4"/>
  <c r="F27" i="4"/>
  <c r="F26" i="4"/>
  <c r="F25" i="4"/>
  <c r="F24" i="4"/>
  <c r="F23" i="4"/>
  <c r="F20" i="4"/>
  <c r="F15" i="4" l="1"/>
  <c r="F40" i="4"/>
  <c r="F16" i="4"/>
  <c r="F14" i="4"/>
  <c r="F42" i="4"/>
  <c r="F39" i="4"/>
  <c r="F18" i="4"/>
  <c r="F17" i="4"/>
  <c r="F13" i="4"/>
  <c r="F51" i="4"/>
  <c r="F41" i="4"/>
  <c r="F22" i="4"/>
  <c r="F21" i="4"/>
  <c r="F19" i="4"/>
  <c r="F12" i="4"/>
  <c r="F38" i="4" l="1"/>
  <c r="F11" i="4"/>
  <c r="F50" i="4"/>
  <c r="F64" i="4" l="1"/>
  <c r="F65" i="4" s="1"/>
  <c r="F66" i="4" s="1"/>
</calcChain>
</file>

<file path=xl/sharedStrings.xml><?xml version="1.0" encoding="utf-8"?>
<sst xmlns="http://schemas.openxmlformats.org/spreadsheetml/2006/main" count="97" uniqueCount="62">
  <si>
    <t>Popis položky</t>
  </si>
  <si>
    <t>Počet</t>
  </si>
  <si>
    <t>Jednotka</t>
  </si>
  <si>
    <t>Jednotková cena</t>
  </si>
  <si>
    <t>Cena celkem bez DPH</t>
  </si>
  <si>
    <t>Materiál:</t>
  </si>
  <si>
    <t>ks</t>
  </si>
  <si>
    <t>kpl</t>
  </si>
  <si>
    <t>Montážní práce:</t>
  </si>
  <si>
    <t>Ostatní:</t>
  </si>
  <si>
    <t>Cena celkem vč. DPH:</t>
  </si>
  <si>
    <t>Název projektu:</t>
  </si>
  <si>
    <t>Realizační společnost:</t>
  </si>
  <si>
    <t>Adresa:</t>
  </si>
  <si>
    <t>IČ:</t>
  </si>
  <si>
    <t>Cena celkem bez DPH:</t>
  </si>
  <si>
    <t>Celkem DPH 21%</t>
  </si>
  <si>
    <t>Položkový rozpočet</t>
  </si>
  <si>
    <t>lešení - postavení, rozebrání, pronájem</t>
  </si>
  <si>
    <r>
      <t>m</t>
    </r>
    <r>
      <rPr>
        <vertAlign val="superscript"/>
        <sz val="11"/>
        <color rgb="FF000000"/>
        <rFont val="Calibri"/>
        <family val="2"/>
      </rPr>
      <t>2</t>
    </r>
  </si>
  <si>
    <t>taška základní 1/1</t>
  </si>
  <si>
    <t>taška půlená 1/2</t>
  </si>
  <si>
    <t>odvětrávací taška</t>
  </si>
  <si>
    <t>krajní taška pravá</t>
  </si>
  <si>
    <t>krajní taška levá</t>
  </si>
  <si>
    <t>hřebenáč</t>
  </si>
  <si>
    <t>příchytka hřebenáče</t>
  </si>
  <si>
    <t>rozdělovací hřebenáč</t>
  </si>
  <si>
    <t>uzávěra hřebene PVC</t>
  </si>
  <si>
    <t>větrací mřížka</t>
  </si>
  <si>
    <t>větrací pás okapní 80mm</t>
  </si>
  <si>
    <t>utěsňovací vrut</t>
  </si>
  <si>
    <t>okapnice plechová 1,85</t>
  </si>
  <si>
    <t>difuzní folie</t>
  </si>
  <si>
    <t>větrací pás hřebene</t>
  </si>
  <si>
    <t>Pz.lak-žlab podokapní rš.333</t>
  </si>
  <si>
    <t>Pz.lak-svod kruhový pr.100</t>
  </si>
  <si>
    <t>Pz.lak.-úžlabí rš.500</t>
  </si>
  <si>
    <t>řezivo - střešní lať 6x4</t>
  </si>
  <si>
    <t>bm</t>
  </si>
  <si>
    <t xml:space="preserve">Oprava střechy pro instalaci FVE, Olší č.p. 14 </t>
  </si>
  <si>
    <t>lešení - doprava</t>
  </si>
  <si>
    <t>demontáž stávajících tašek do suti</t>
  </si>
  <si>
    <t>demontáž klemp. prvků do suti</t>
  </si>
  <si>
    <t>demontáž laťování, šindele</t>
  </si>
  <si>
    <t>likvidace odpadu - tašky</t>
  </si>
  <si>
    <t>likvidace odpadu - dřevo</t>
  </si>
  <si>
    <t>likvidace odpadu - ostatní</t>
  </si>
  <si>
    <t>t</t>
  </si>
  <si>
    <t>odvoz odpadu</t>
  </si>
  <si>
    <t>montáž krytiny</t>
  </si>
  <si>
    <t>montáž hřebene a nároží na sucho</t>
  </si>
  <si>
    <t>řezání tašek dvojité - nároží a úžlabí</t>
  </si>
  <si>
    <t>montáž větrací mřížky a pásu, rozměření střechy</t>
  </si>
  <si>
    <t>montáž okapničky pod folii</t>
  </si>
  <si>
    <t>montáž folie</t>
  </si>
  <si>
    <t>montáž kontralatí</t>
  </si>
  <si>
    <t>montáž latí</t>
  </si>
  <si>
    <t>spojovací materiál</t>
  </si>
  <si>
    <t>utěsňovací klínový pás úžlabí</t>
  </si>
  <si>
    <t>doprava materiálu, skládání</t>
  </si>
  <si>
    <t>přesun hmot svislý do 12 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</si>
</sst>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K_č_-;\-* #,##0.00\ _K_č_-;_-* &quot;-&quot;??\ _K_č_-;_-@_-"/>
    <numFmt numFmtId="165" formatCode="_-* #,##0.00&quot; Kč&quot;_-;\-* #,##0.00&quot; Kč&quot;_-;_-* \-??&quot; Kč&quot;_-;_-@"/>
    <numFmt numFmtId="166" formatCode="_-* #,##0.00&quot; Kč&quot;_-;\-* #,##0.00&quot; Kč&quot;_-;_-* \-??&quot; Kč&quot;_-;_-@_-"/>
  </numFmts>
  <fonts count="14" x14ac:knownFonts="1">
    <font>
      <sz val="10"/>
      <color rgb="FF000000"/>
      <name val="Arial"/>
    </font>
    <font>
      <sz val="10"/>
      <name val="Arial"/>
      <family val="2"/>
      <charset val="238"/>
    </font>
    <font>
      <b/>
      <sz val="11"/>
      <color rgb="FF000000"/>
      <name val="Arial"/>
      <family val="2"/>
      <charset val="238"/>
    </font>
    <font>
      <b/>
      <sz val="11"/>
      <color rgb="FF000000"/>
      <name val="Calibri"/>
      <family val="2"/>
      <charset val="238"/>
    </font>
    <font>
      <sz val="11"/>
      <color rgb="FF000000"/>
      <name val="Calibri"/>
      <family val="2"/>
      <charset val="238"/>
    </font>
    <font>
      <sz val="11"/>
      <color indexed="8"/>
      <name val="Calibri"/>
      <family val="2"/>
      <charset val="238"/>
    </font>
    <font>
      <b/>
      <sz val="26"/>
      <name val="Arial"/>
      <family val="2"/>
      <charset val="238"/>
    </font>
    <font>
      <b/>
      <sz val="16"/>
      <color indexed="8"/>
      <name val="Arial"/>
      <family val="2"/>
      <charset val="238"/>
    </font>
    <font>
      <b/>
      <sz val="10"/>
      <color indexed="8"/>
      <name val="Arial"/>
      <family val="2"/>
      <charset val="238"/>
    </font>
    <font>
      <b/>
      <sz val="10"/>
      <name val="Arial"/>
      <family val="2"/>
      <charset val="238"/>
    </font>
    <font>
      <b/>
      <sz val="11"/>
      <color rgb="FF000000"/>
      <name val="Calibri"/>
      <family val="2"/>
    </font>
    <font>
      <b/>
      <sz val="16"/>
      <name val="Arial"/>
      <family val="2"/>
      <charset val="238"/>
    </font>
    <font>
      <vertAlign val="superscript"/>
      <sz val="11"/>
      <color rgb="FF000000"/>
      <name val="Calibri"/>
      <family val="2"/>
    </font>
    <font>
      <sz val="11"/>
      <color rgb="FF000000"/>
      <name val="Calibri"/>
      <family val="2"/>
    </font>
  </fonts>
  <fills count="11">
    <fill>
      <patternFill patternType="none"/>
    </fill>
    <fill>
      <patternFill patternType="gray125"/>
    </fill>
    <fill>
      <patternFill patternType="solid">
        <fgColor rgb="FFD9D9D9"/>
        <bgColor rgb="FFD9D9D9"/>
      </patternFill>
    </fill>
    <fill>
      <patternFill patternType="solid">
        <fgColor theme="0" tint="-0.14999847407452621"/>
        <bgColor indexed="21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14999847407452621"/>
        <bgColor indexed="19"/>
      </patternFill>
    </fill>
    <fill>
      <patternFill patternType="solid">
        <fgColor rgb="FFFFC000"/>
        <bgColor indexed="19"/>
      </patternFill>
    </fill>
    <fill>
      <patternFill patternType="solid">
        <fgColor theme="0" tint="-0.14999847407452621"/>
        <bgColor indexed="22"/>
      </patternFill>
    </fill>
    <fill>
      <patternFill patternType="solid">
        <fgColor rgb="FFFFC000"/>
        <bgColor indexed="22"/>
      </patternFill>
    </fill>
    <fill>
      <patternFill patternType="solid">
        <fgColor theme="0" tint="-0.14999847407452621"/>
        <bgColor indexed="49"/>
      </patternFill>
    </fill>
    <fill>
      <patternFill patternType="solid">
        <fgColor rgb="FFFFC000"/>
        <bgColor indexed="49"/>
      </patternFill>
    </fill>
  </fills>
  <borders count="35">
    <border>
      <left/>
      <right/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70">
    <xf numFmtId="0" fontId="0" fillId="0" borderId="0" xfId="0"/>
    <xf numFmtId="4" fontId="4" fillId="0" borderId="2" xfId="0" applyNumberFormat="1" applyFont="1" applyBorder="1" applyAlignment="1">
      <alignment horizontal="center" vertical="center"/>
    </xf>
    <xf numFmtId="165" fontId="4" fillId="0" borderId="2" xfId="0" applyNumberFormat="1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4" fontId="4" fillId="0" borderId="3" xfId="0" applyNumberFormat="1" applyFont="1" applyBorder="1" applyAlignment="1">
      <alignment horizontal="center" vertical="center"/>
    </xf>
    <xf numFmtId="165" fontId="4" fillId="0" borderId="3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3" fillId="2" borderId="1" xfId="0" applyFont="1" applyFill="1" applyBorder="1" applyAlignment="1">
      <alignment horizontal="left" vertical="center"/>
    </xf>
    <xf numFmtId="0" fontId="3" fillId="2" borderId="4" xfId="0" applyFont="1" applyFill="1" applyBorder="1" applyAlignment="1">
      <alignment horizontal="left" vertical="center"/>
    </xf>
    <xf numFmtId="0" fontId="3" fillId="2" borderId="5" xfId="0" applyFont="1" applyFill="1" applyBorder="1" applyAlignment="1">
      <alignment horizontal="center" vertical="center"/>
    </xf>
    <xf numFmtId="165" fontId="3" fillId="2" borderId="5" xfId="0" applyNumberFormat="1" applyFont="1" applyFill="1" applyBorder="1" applyAlignment="1">
      <alignment horizontal="center" vertical="center"/>
    </xf>
    <xf numFmtId="165" fontId="3" fillId="2" borderId="6" xfId="0" applyNumberFormat="1" applyFont="1" applyFill="1" applyBorder="1" applyAlignment="1">
      <alignment horizontal="left" vertical="center"/>
    </xf>
    <xf numFmtId="0" fontId="4" fillId="0" borderId="7" xfId="0" applyFont="1" applyBorder="1" applyAlignment="1">
      <alignment vertical="center" wrapText="1"/>
    </xf>
    <xf numFmtId="165" fontId="4" fillId="0" borderId="8" xfId="0" applyNumberFormat="1" applyFont="1" applyBorder="1" applyAlignment="1">
      <alignment horizontal="center" vertical="center"/>
    </xf>
    <xf numFmtId="0" fontId="4" fillId="0" borderId="9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/>
    </xf>
    <xf numFmtId="165" fontId="4" fillId="0" borderId="10" xfId="0" applyNumberFormat="1" applyFont="1" applyBorder="1" applyAlignment="1">
      <alignment horizontal="center" vertical="center"/>
    </xf>
    <xf numFmtId="165" fontId="4" fillId="0" borderId="11" xfId="0" applyNumberFormat="1" applyFont="1" applyBorder="1" applyAlignment="1">
      <alignment horizontal="center" vertical="center"/>
    </xf>
    <xf numFmtId="0" fontId="1" fillId="0" borderId="0" xfId="1" applyFont="1" applyAlignment="1" applyProtection="1">
      <alignment vertical="center"/>
      <protection locked="0"/>
    </xf>
    <xf numFmtId="3" fontId="1" fillId="0" borderId="0" xfId="1" applyNumberFormat="1" applyFont="1" applyAlignment="1" applyProtection="1">
      <alignment horizontal="center" vertical="center"/>
      <protection locked="0"/>
    </xf>
    <xf numFmtId="0" fontId="1" fillId="0" borderId="0" xfId="1" applyFont="1" applyAlignment="1" applyProtection="1">
      <alignment horizontal="center" vertical="center"/>
      <protection locked="0"/>
    </xf>
    <xf numFmtId="0" fontId="7" fillId="3" borderId="15" xfId="1" applyFont="1" applyFill="1" applyBorder="1" applyAlignment="1">
      <alignment horizontal="left" vertical="center"/>
    </xf>
    <xf numFmtId="1" fontId="1" fillId="0" borderId="0" xfId="1" applyNumberFormat="1" applyFont="1" applyAlignment="1" applyProtection="1">
      <alignment horizontal="center" vertical="center" wrapText="1"/>
      <protection locked="0"/>
    </xf>
    <xf numFmtId="0" fontId="1" fillId="0" borderId="0" xfId="1" applyFont="1" applyAlignment="1" applyProtection="1">
      <alignment vertical="center" wrapText="1"/>
      <protection locked="0"/>
    </xf>
    <xf numFmtId="3" fontId="1" fillId="0" borderId="0" xfId="1" applyNumberFormat="1" applyFont="1" applyAlignment="1" applyProtection="1">
      <alignment horizontal="center" vertical="center" wrapText="1"/>
      <protection locked="0"/>
    </xf>
    <xf numFmtId="0" fontId="1" fillId="0" borderId="0" xfId="1" applyFont="1" applyAlignment="1" applyProtection="1">
      <alignment horizontal="center" vertical="center" wrapText="1"/>
      <protection locked="0"/>
    </xf>
    <xf numFmtId="0" fontId="10" fillId="0" borderId="19" xfId="0" applyFont="1" applyBorder="1" applyAlignment="1">
      <alignment vertical="center" wrapText="1"/>
    </xf>
    <xf numFmtId="0" fontId="5" fillId="0" borderId="20" xfId="1" applyBorder="1" applyAlignment="1">
      <alignment horizontal="center" vertical="center"/>
    </xf>
    <xf numFmtId="4" fontId="1" fillId="0" borderId="20" xfId="1" applyNumberFormat="1" applyFont="1" applyBorder="1" applyAlignment="1" applyProtection="1">
      <alignment horizontal="center" vertical="center"/>
      <protection locked="0"/>
    </xf>
    <xf numFmtId="166" fontId="5" fillId="0" borderId="20" xfId="1" applyNumberFormat="1" applyBorder="1" applyAlignment="1">
      <alignment horizontal="center" vertical="center"/>
    </xf>
    <xf numFmtId="166" fontId="5" fillId="0" borderId="21" xfId="1" applyNumberFormat="1" applyBorder="1" applyAlignment="1">
      <alignment horizontal="center" vertical="center"/>
    </xf>
    <xf numFmtId="166" fontId="5" fillId="0" borderId="0" xfId="1" applyNumberFormat="1" applyAlignment="1">
      <alignment horizontal="center" vertical="center"/>
    </xf>
    <xf numFmtId="164" fontId="1" fillId="0" borderId="0" xfId="1" applyNumberFormat="1" applyFont="1" applyAlignment="1" applyProtection="1">
      <alignment vertical="center"/>
      <protection locked="0"/>
    </xf>
    <xf numFmtId="166" fontId="11" fillId="6" borderId="18" xfId="1" applyNumberFormat="1" applyFont="1" applyFill="1" applyBorder="1" applyAlignment="1" applyProtection="1">
      <alignment vertical="center"/>
      <protection locked="0"/>
    </xf>
    <xf numFmtId="166" fontId="11" fillId="0" borderId="0" xfId="1" applyNumberFormat="1" applyFont="1" applyAlignment="1" applyProtection="1">
      <alignment vertical="center"/>
      <protection locked="0"/>
    </xf>
    <xf numFmtId="166" fontId="11" fillId="8" borderId="21" xfId="1" applyNumberFormat="1" applyFont="1" applyFill="1" applyBorder="1" applyAlignment="1" applyProtection="1">
      <alignment vertical="center"/>
      <protection locked="0"/>
    </xf>
    <xf numFmtId="166" fontId="11" fillId="10" borderId="24" xfId="1" applyNumberFormat="1" applyFont="1" applyFill="1" applyBorder="1" applyAlignment="1" applyProtection="1">
      <alignment vertical="center"/>
      <protection locked="0"/>
    </xf>
    <xf numFmtId="164" fontId="0" fillId="0" borderId="0" xfId="0" applyNumberFormat="1" applyAlignment="1">
      <alignment vertical="center"/>
    </xf>
    <xf numFmtId="0" fontId="4" fillId="0" borderId="26" xfId="0" applyFont="1" applyBorder="1" applyAlignment="1">
      <alignment vertical="center" wrapText="1"/>
    </xf>
    <xf numFmtId="165" fontId="4" fillId="0" borderId="27" xfId="0" applyNumberFormat="1" applyFont="1" applyBorder="1" applyAlignment="1">
      <alignment horizontal="center" vertical="center"/>
    </xf>
    <xf numFmtId="0" fontId="3" fillId="2" borderId="25" xfId="0" applyFont="1" applyFill="1" applyBorder="1" applyAlignment="1">
      <alignment horizontal="left" vertical="center"/>
    </xf>
    <xf numFmtId="165" fontId="3" fillId="2" borderId="28" xfId="0" applyNumberFormat="1" applyFont="1" applyFill="1" applyBorder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165" fontId="4" fillId="0" borderId="28" xfId="0" applyNumberFormat="1" applyFont="1" applyBorder="1" applyAlignment="1">
      <alignment horizontal="center" vertical="center"/>
    </xf>
    <xf numFmtId="0" fontId="2" fillId="2" borderId="29" xfId="0" applyFont="1" applyFill="1" applyBorder="1" applyAlignment="1">
      <alignment horizontal="left" vertical="center"/>
    </xf>
    <xf numFmtId="0" fontId="8" fillId="3" borderId="30" xfId="1" applyFont="1" applyFill="1" applyBorder="1" applyAlignment="1">
      <alignment horizontal="center" vertical="center"/>
    </xf>
    <xf numFmtId="3" fontId="8" fillId="3" borderId="31" xfId="1" applyNumberFormat="1" applyFont="1" applyFill="1" applyBorder="1" applyAlignment="1">
      <alignment horizontal="center" vertical="center"/>
    </xf>
    <xf numFmtId="0" fontId="8" fillId="3" borderId="31" xfId="1" applyFont="1" applyFill="1" applyBorder="1" applyAlignment="1">
      <alignment horizontal="center" vertical="center"/>
    </xf>
    <xf numFmtId="0" fontId="9" fillId="3" borderId="31" xfId="1" applyFont="1" applyFill="1" applyBorder="1" applyAlignment="1" applyProtection="1">
      <alignment horizontal="center" vertical="center"/>
      <protection locked="0"/>
    </xf>
    <xf numFmtId="0" fontId="9" fillId="3" borderId="32" xfId="1" applyFont="1" applyFill="1" applyBorder="1" applyAlignment="1" applyProtection="1">
      <alignment horizontal="center" vertical="center"/>
      <protection locked="0"/>
    </xf>
    <xf numFmtId="0" fontId="2" fillId="2" borderId="33" xfId="0" applyFont="1" applyFill="1" applyBorder="1" applyAlignment="1">
      <alignment horizontal="left" vertical="center"/>
    </xf>
    <xf numFmtId="165" fontId="2" fillId="2" borderId="34" xfId="0" applyNumberFormat="1" applyFont="1" applyFill="1" applyBorder="1" applyAlignment="1">
      <alignment horizontal="left" vertical="center"/>
    </xf>
    <xf numFmtId="0" fontId="7" fillId="7" borderId="19" xfId="1" applyFont="1" applyFill="1" applyBorder="1" applyAlignment="1">
      <alignment horizontal="left" vertical="center"/>
    </xf>
    <xf numFmtId="0" fontId="7" fillId="7" borderId="20" xfId="1" applyFont="1" applyFill="1" applyBorder="1" applyAlignment="1">
      <alignment horizontal="left" vertical="center"/>
    </xf>
    <xf numFmtId="0" fontId="7" fillId="9" borderId="22" xfId="1" applyFont="1" applyFill="1" applyBorder="1" applyAlignment="1">
      <alignment horizontal="left" vertical="center"/>
    </xf>
    <xf numFmtId="0" fontId="7" fillId="9" borderId="23" xfId="1" applyFont="1" applyFill="1" applyBorder="1" applyAlignment="1">
      <alignment horizontal="left" vertical="center"/>
    </xf>
    <xf numFmtId="0" fontId="6" fillId="3" borderId="12" xfId="1" applyFont="1" applyFill="1" applyBorder="1" applyAlignment="1" applyProtection="1">
      <alignment horizontal="left" vertical="center"/>
      <protection locked="0"/>
    </xf>
    <xf numFmtId="0" fontId="6" fillId="3" borderId="13" xfId="1" applyFont="1" applyFill="1" applyBorder="1" applyAlignment="1" applyProtection="1">
      <alignment horizontal="left" vertical="center"/>
      <protection locked="0"/>
    </xf>
    <xf numFmtId="0" fontId="6" fillId="3" borderId="14" xfId="1" applyFont="1" applyFill="1" applyBorder="1" applyAlignment="1" applyProtection="1">
      <alignment horizontal="left" vertical="center"/>
      <protection locked="0"/>
    </xf>
    <xf numFmtId="0" fontId="7" fillId="0" borderId="13" xfId="1" applyFont="1" applyBorder="1" applyAlignment="1">
      <alignment horizontal="left" vertical="center" wrapText="1"/>
    </xf>
    <xf numFmtId="0" fontId="7" fillId="0" borderId="14" xfId="1" applyFont="1" applyBorder="1" applyAlignment="1">
      <alignment horizontal="left" vertical="center" wrapText="1"/>
    </xf>
    <xf numFmtId="0" fontId="7" fillId="4" borderId="13" xfId="1" applyFont="1" applyFill="1" applyBorder="1" applyAlignment="1">
      <alignment horizontal="left" vertical="center" wrapText="1"/>
    </xf>
    <xf numFmtId="0" fontId="7" fillId="4" borderId="14" xfId="1" applyFont="1" applyFill="1" applyBorder="1" applyAlignment="1">
      <alignment horizontal="left" vertical="center" wrapText="1"/>
    </xf>
    <xf numFmtId="0" fontId="7" fillId="5" borderId="16" xfId="1" applyFont="1" applyFill="1" applyBorder="1" applyAlignment="1">
      <alignment horizontal="left" vertical="center"/>
    </xf>
    <xf numFmtId="0" fontId="7" fillId="5" borderId="17" xfId="1" applyFont="1" applyFill="1" applyBorder="1" applyAlignment="1">
      <alignment horizontal="left" vertical="center"/>
    </xf>
    <xf numFmtId="0" fontId="13" fillId="0" borderId="25" xfId="0" applyFont="1" applyBorder="1" applyAlignment="1">
      <alignment vertical="center" wrapText="1"/>
    </xf>
    <xf numFmtId="0" fontId="13" fillId="0" borderId="7" xfId="0" applyFont="1" applyBorder="1" applyAlignment="1">
      <alignment vertical="center" wrapText="1"/>
    </xf>
  </cellXfs>
  <cellStyles count="2">
    <cellStyle name="Excel Built-in Normal" xfId="1" xr:uid="{00000000-0005-0000-0000-000000000000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69"/>
  <sheetViews>
    <sheetView tabSelected="1" topLeftCell="A9" zoomScale="145" zoomScaleNormal="145" workbookViewId="0">
      <selection activeCell="E61" sqref="E51:E61"/>
    </sheetView>
  </sheetViews>
  <sheetFormatPr defaultColWidth="10.08984375" defaultRowHeight="12.5" x14ac:dyDescent="0.25"/>
  <cols>
    <col min="1" max="1" width="1.36328125" style="19" customWidth="1"/>
    <col min="2" max="2" width="57.453125" style="19" customWidth="1"/>
    <col min="3" max="3" width="6.6328125" style="19" customWidth="1"/>
    <col min="4" max="4" width="10.36328125" style="20" customWidth="1"/>
    <col min="5" max="5" width="18.36328125" style="21" customWidth="1"/>
    <col min="6" max="6" width="39.54296875" style="19" customWidth="1"/>
    <col min="7" max="7" width="15.453125" style="19" bestFit="1" customWidth="1"/>
    <col min="8" max="8" width="16.90625" style="19" bestFit="1" customWidth="1"/>
    <col min="9" max="16384" width="10.08984375" style="19"/>
  </cols>
  <sheetData>
    <row r="1" spans="1:22" ht="3.75" customHeight="1" thickBot="1" x14ac:dyDescent="0.3"/>
    <row r="2" spans="1:22" ht="33" thickBot="1" x14ac:dyDescent="0.3">
      <c r="B2" s="59" t="s">
        <v>17</v>
      </c>
      <c r="C2" s="60"/>
      <c r="D2" s="60"/>
      <c r="E2" s="60"/>
      <c r="F2" s="61"/>
    </row>
    <row r="3" spans="1:22" ht="6" customHeight="1" thickBot="1" x14ac:dyDescent="0.3"/>
    <row r="4" spans="1:22" ht="20.5" thickBot="1" x14ac:dyDescent="0.3">
      <c r="B4" s="22" t="s">
        <v>11</v>
      </c>
      <c r="C4" s="62" t="s">
        <v>40</v>
      </c>
      <c r="D4" s="62"/>
      <c r="E4" s="62"/>
      <c r="F4" s="63"/>
    </row>
    <row r="5" spans="1:22" ht="6" customHeight="1" thickBot="1" x14ac:dyDescent="0.3">
      <c r="C5" s="23"/>
      <c r="D5" s="24"/>
      <c r="E5" s="25"/>
      <c r="F5" s="26"/>
    </row>
    <row r="6" spans="1:22" ht="20.5" thickBot="1" x14ac:dyDescent="0.3">
      <c r="B6" s="22" t="s">
        <v>12</v>
      </c>
      <c r="C6" s="64"/>
      <c r="D6" s="64"/>
      <c r="E6" s="64"/>
      <c r="F6" s="65"/>
    </row>
    <row r="7" spans="1:22" ht="20.5" thickBot="1" x14ac:dyDescent="0.3">
      <c r="B7" s="22" t="s">
        <v>13</v>
      </c>
      <c r="C7" s="64"/>
      <c r="D7" s="64"/>
      <c r="E7" s="64"/>
      <c r="F7" s="65"/>
    </row>
    <row r="8" spans="1:22" ht="20.5" thickBot="1" x14ac:dyDescent="0.3">
      <c r="B8" s="22" t="s">
        <v>14</v>
      </c>
      <c r="C8" s="64"/>
      <c r="D8" s="64"/>
      <c r="E8" s="64"/>
      <c r="F8" s="65"/>
    </row>
    <row r="9" spans="1:22" ht="6" customHeight="1" thickBot="1" x14ac:dyDescent="0.3">
      <c r="C9" s="23"/>
      <c r="D9" s="24"/>
      <c r="E9" s="25"/>
      <c r="F9" s="26"/>
    </row>
    <row r="10" spans="1:22" ht="13.5" thickBot="1" x14ac:dyDescent="0.3">
      <c r="B10" s="48" t="s">
        <v>0</v>
      </c>
      <c r="C10" s="49" t="s">
        <v>1</v>
      </c>
      <c r="D10" s="50" t="s">
        <v>2</v>
      </c>
      <c r="E10" s="51" t="s">
        <v>3</v>
      </c>
      <c r="F10" s="52" t="s">
        <v>4</v>
      </c>
    </row>
    <row r="11" spans="1:22" customFormat="1" ht="14" x14ac:dyDescent="0.25">
      <c r="A11" s="7"/>
      <c r="B11" s="53" t="s">
        <v>5</v>
      </c>
      <c r="C11" s="47"/>
      <c r="D11" s="47"/>
      <c r="E11" s="47"/>
      <c r="F11" s="54">
        <f>SUM(F12:F37)</f>
        <v>0</v>
      </c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</row>
    <row r="12" spans="1:22" customFormat="1" ht="16.5" x14ac:dyDescent="0.25">
      <c r="A12" s="7"/>
      <c r="B12" s="68" t="s">
        <v>20</v>
      </c>
      <c r="C12" s="43">
        <v>3510</v>
      </c>
      <c r="D12" s="44" t="s">
        <v>19</v>
      </c>
      <c r="E12" s="45"/>
      <c r="F12" s="46">
        <f t="shared" ref="F12:F34" si="0">C12*E12</f>
        <v>0</v>
      </c>
      <c r="G12" s="7"/>
      <c r="H12" s="38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</row>
    <row r="13" spans="1:22" customFormat="1" ht="14.5" x14ac:dyDescent="0.25">
      <c r="A13" s="7"/>
      <c r="B13" s="69" t="s">
        <v>21</v>
      </c>
      <c r="C13" s="6">
        <v>80</v>
      </c>
      <c r="D13" s="1" t="s">
        <v>6</v>
      </c>
      <c r="E13" s="2"/>
      <c r="F13" s="14">
        <f t="shared" ref="F13" si="1">C13*E13</f>
        <v>0</v>
      </c>
      <c r="G13" s="7"/>
      <c r="H13" s="38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</row>
    <row r="14" spans="1:22" customFormat="1" ht="14.5" x14ac:dyDescent="0.25">
      <c r="A14" s="7"/>
      <c r="B14" s="69" t="s">
        <v>22</v>
      </c>
      <c r="C14" s="6">
        <v>40</v>
      </c>
      <c r="D14" s="1" t="s">
        <v>6</v>
      </c>
      <c r="E14" s="2"/>
      <c r="F14" s="14">
        <f t="shared" si="0"/>
        <v>0</v>
      </c>
      <c r="G14" s="7"/>
      <c r="H14" s="38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</row>
    <row r="15" spans="1:22" customFormat="1" ht="14.5" x14ac:dyDescent="0.25">
      <c r="A15" s="7"/>
      <c r="B15" s="69" t="s">
        <v>23</v>
      </c>
      <c r="C15" s="6">
        <v>60</v>
      </c>
      <c r="D15" s="1" t="s">
        <v>6</v>
      </c>
      <c r="E15" s="2"/>
      <c r="F15" s="14">
        <f t="shared" ref="F15" si="2">C15*E15</f>
        <v>0</v>
      </c>
      <c r="G15" s="7"/>
      <c r="H15" s="38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</row>
    <row r="16" spans="1:22" customFormat="1" ht="14.5" x14ac:dyDescent="0.25">
      <c r="A16" s="7"/>
      <c r="B16" s="69" t="s">
        <v>24</v>
      </c>
      <c r="C16" s="6">
        <v>60</v>
      </c>
      <c r="D16" s="1" t="s">
        <v>6</v>
      </c>
      <c r="E16" s="2"/>
      <c r="F16" s="14">
        <f t="shared" si="0"/>
        <v>0</v>
      </c>
      <c r="G16" s="7"/>
      <c r="H16" s="38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</row>
    <row r="17" spans="1:22" customFormat="1" ht="14.5" x14ac:dyDescent="0.25">
      <c r="A17" s="7"/>
      <c r="B17" s="69" t="s">
        <v>25</v>
      </c>
      <c r="C17" s="6">
        <v>85</v>
      </c>
      <c r="D17" s="1" t="s">
        <v>6</v>
      </c>
      <c r="E17" s="2"/>
      <c r="F17" s="14">
        <f t="shared" si="0"/>
        <v>0</v>
      </c>
      <c r="G17" s="7"/>
      <c r="H17" s="38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</row>
    <row r="18" spans="1:22" customFormat="1" ht="14.5" x14ac:dyDescent="0.25">
      <c r="A18" s="7"/>
      <c r="B18" s="69" t="s">
        <v>26</v>
      </c>
      <c r="C18" s="6">
        <v>85</v>
      </c>
      <c r="D18" s="1" t="s">
        <v>6</v>
      </c>
      <c r="E18" s="2"/>
      <c r="F18" s="14">
        <f t="shared" si="0"/>
        <v>0</v>
      </c>
      <c r="G18" s="7"/>
      <c r="H18" s="38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</row>
    <row r="19" spans="1:22" customFormat="1" ht="14.5" x14ac:dyDescent="0.25">
      <c r="A19" s="7"/>
      <c r="B19" s="69" t="s">
        <v>27</v>
      </c>
      <c r="C19" s="6">
        <v>1</v>
      </c>
      <c r="D19" s="1" t="s">
        <v>6</v>
      </c>
      <c r="E19" s="2"/>
      <c r="F19" s="14">
        <f t="shared" si="0"/>
        <v>0</v>
      </c>
      <c r="G19" s="7"/>
      <c r="H19" s="38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</row>
    <row r="20" spans="1:22" customFormat="1" ht="14.5" x14ac:dyDescent="0.25">
      <c r="A20" s="7"/>
      <c r="B20" s="69" t="s">
        <v>28</v>
      </c>
      <c r="C20" s="6">
        <v>3</v>
      </c>
      <c r="D20" s="1" t="s">
        <v>6</v>
      </c>
      <c r="E20" s="2"/>
      <c r="F20" s="14">
        <f t="shared" si="0"/>
        <v>0</v>
      </c>
      <c r="G20" s="7"/>
      <c r="H20" s="38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</row>
    <row r="21" spans="1:22" customFormat="1" ht="14.5" x14ac:dyDescent="0.25">
      <c r="A21" s="7"/>
      <c r="B21" s="69" t="s">
        <v>29</v>
      </c>
      <c r="C21" s="6">
        <v>55</v>
      </c>
      <c r="D21" s="1" t="s">
        <v>39</v>
      </c>
      <c r="E21" s="2"/>
      <c r="F21" s="14">
        <f t="shared" si="0"/>
        <v>0</v>
      </c>
      <c r="G21" s="7"/>
      <c r="H21" s="38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</row>
    <row r="22" spans="1:22" customFormat="1" ht="14.5" x14ac:dyDescent="0.25">
      <c r="A22" s="7"/>
      <c r="B22" s="69" t="s">
        <v>30</v>
      </c>
      <c r="C22" s="6">
        <v>55</v>
      </c>
      <c r="D22" s="1" t="s">
        <v>39</v>
      </c>
      <c r="E22" s="2"/>
      <c r="F22" s="14">
        <f t="shared" si="0"/>
        <v>0</v>
      </c>
      <c r="G22" s="7"/>
      <c r="H22" s="38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</row>
    <row r="23" spans="1:22" customFormat="1" ht="14.5" x14ac:dyDescent="0.25">
      <c r="A23" s="7"/>
      <c r="B23" s="69" t="s">
        <v>34</v>
      </c>
      <c r="C23" s="6">
        <v>35</v>
      </c>
      <c r="D23" s="1" t="s">
        <v>39</v>
      </c>
      <c r="E23" s="2"/>
      <c r="F23" s="14">
        <f t="shared" si="0"/>
        <v>0</v>
      </c>
      <c r="G23" s="7"/>
      <c r="H23" s="38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</row>
    <row r="24" spans="1:22" customFormat="1" ht="14.5" x14ac:dyDescent="0.25">
      <c r="A24" s="7"/>
      <c r="B24" s="69" t="s">
        <v>31</v>
      </c>
      <c r="C24" s="6">
        <v>6</v>
      </c>
      <c r="D24" s="1" t="s">
        <v>6</v>
      </c>
      <c r="E24" s="2"/>
      <c r="F24" s="14">
        <f t="shared" si="0"/>
        <v>0</v>
      </c>
      <c r="G24" s="7"/>
      <c r="H24" s="38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</row>
    <row r="25" spans="1:22" customFormat="1" ht="14.5" x14ac:dyDescent="0.25">
      <c r="A25" s="7"/>
      <c r="B25" s="69" t="s">
        <v>59</v>
      </c>
      <c r="C25" s="6">
        <v>35</v>
      </c>
      <c r="D25" s="1" t="s">
        <v>39</v>
      </c>
      <c r="E25" s="2"/>
      <c r="F25" s="14">
        <f t="shared" si="0"/>
        <v>0</v>
      </c>
      <c r="G25" s="7"/>
      <c r="H25" s="38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</row>
    <row r="26" spans="1:22" customFormat="1" ht="14.5" x14ac:dyDescent="0.25">
      <c r="A26" s="7"/>
      <c r="B26" s="69" t="s">
        <v>32</v>
      </c>
      <c r="C26" s="6">
        <v>30</v>
      </c>
      <c r="D26" s="1" t="s">
        <v>6</v>
      </c>
      <c r="E26" s="2"/>
      <c r="F26" s="14">
        <f t="shared" si="0"/>
        <v>0</v>
      </c>
      <c r="G26" s="7"/>
      <c r="H26" s="38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</row>
    <row r="27" spans="1:22" customFormat="1" ht="16.5" x14ac:dyDescent="0.25">
      <c r="A27" s="7"/>
      <c r="B27" s="69" t="s">
        <v>33</v>
      </c>
      <c r="C27" s="6">
        <v>425</v>
      </c>
      <c r="D27" s="44" t="s">
        <v>19</v>
      </c>
      <c r="E27" s="2"/>
      <c r="F27" s="14">
        <f t="shared" si="0"/>
        <v>0</v>
      </c>
      <c r="G27" s="7"/>
      <c r="H27" s="38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</row>
    <row r="28" spans="1:22" customFormat="1" ht="14.5" x14ac:dyDescent="0.25">
      <c r="A28" s="7"/>
      <c r="B28" s="69"/>
      <c r="C28" s="6"/>
      <c r="D28" s="1"/>
      <c r="E28" s="2"/>
      <c r="F28" s="14"/>
      <c r="G28" s="7"/>
      <c r="H28" s="38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</row>
    <row r="29" spans="1:22" customFormat="1" ht="14.5" x14ac:dyDescent="0.25">
      <c r="A29" s="7"/>
      <c r="B29" s="69" t="s">
        <v>35</v>
      </c>
      <c r="C29" s="6">
        <v>55</v>
      </c>
      <c r="D29" s="1" t="s">
        <v>39</v>
      </c>
      <c r="E29" s="2"/>
      <c r="F29" s="14">
        <f t="shared" si="0"/>
        <v>0</v>
      </c>
      <c r="G29" s="7"/>
      <c r="H29" s="38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</row>
    <row r="30" spans="1:22" customFormat="1" ht="14.5" x14ac:dyDescent="0.25">
      <c r="A30" s="7"/>
      <c r="B30" s="69" t="s">
        <v>36</v>
      </c>
      <c r="C30" s="6">
        <v>35</v>
      </c>
      <c r="D30" s="1" t="s">
        <v>39</v>
      </c>
      <c r="E30" s="2"/>
      <c r="F30" s="14">
        <f t="shared" si="0"/>
        <v>0</v>
      </c>
      <c r="G30" s="7"/>
      <c r="H30" s="38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</row>
    <row r="31" spans="1:22" customFormat="1" ht="14.5" x14ac:dyDescent="0.25">
      <c r="A31" s="7"/>
      <c r="B31" s="69" t="s">
        <v>37</v>
      </c>
      <c r="C31" s="6">
        <v>16</v>
      </c>
      <c r="D31" s="1" t="s">
        <v>39</v>
      </c>
      <c r="E31" s="2"/>
      <c r="F31" s="14">
        <f t="shared" si="0"/>
        <v>0</v>
      </c>
      <c r="G31" s="7"/>
      <c r="H31" s="38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</row>
    <row r="32" spans="1:22" customFormat="1" ht="14.5" x14ac:dyDescent="0.25">
      <c r="A32" s="7"/>
      <c r="B32" s="69"/>
      <c r="C32" s="6"/>
      <c r="D32" s="1"/>
      <c r="E32" s="2"/>
      <c r="F32" s="14"/>
      <c r="G32" s="7"/>
      <c r="H32" s="38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</row>
    <row r="33" spans="1:22" customFormat="1" ht="14.5" x14ac:dyDescent="0.25">
      <c r="A33" s="7"/>
      <c r="B33" s="69" t="s">
        <v>38</v>
      </c>
      <c r="C33" s="6">
        <v>2200</v>
      </c>
      <c r="D33" s="1" t="s">
        <v>39</v>
      </c>
      <c r="E33" s="2"/>
      <c r="F33" s="14">
        <f t="shared" si="0"/>
        <v>0</v>
      </c>
      <c r="G33" s="7"/>
      <c r="H33" s="38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</row>
    <row r="34" spans="1:22" customFormat="1" ht="16.5" x14ac:dyDescent="0.25">
      <c r="A34" s="7"/>
      <c r="B34" s="13" t="s">
        <v>58</v>
      </c>
      <c r="C34" s="6">
        <v>351</v>
      </c>
      <c r="D34" s="44" t="s">
        <v>19</v>
      </c>
      <c r="E34" s="2"/>
      <c r="F34" s="14">
        <f t="shared" si="0"/>
        <v>0</v>
      </c>
      <c r="G34" s="7"/>
      <c r="H34" s="38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</row>
    <row r="35" spans="1:22" customFormat="1" ht="14.5" x14ac:dyDescent="0.25">
      <c r="A35" s="7"/>
      <c r="B35" s="13"/>
      <c r="C35" s="6"/>
      <c r="D35" s="1"/>
      <c r="E35" s="2"/>
      <c r="F35" s="14"/>
      <c r="G35" s="7"/>
      <c r="H35" s="38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</row>
    <row r="36" spans="1:22" customFormat="1" ht="14.5" x14ac:dyDescent="0.25">
      <c r="A36" s="7"/>
      <c r="B36" s="13"/>
      <c r="C36" s="6"/>
      <c r="D36" s="1"/>
      <c r="E36" s="2"/>
      <c r="F36" s="14"/>
      <c r="G36" s="7"/>
      <c r="H36" s="38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</row>
    <row r="37" spans="1:22" customFormat="1" ht="12.75" customHeight="1" thickBot="1" x14ac:dyDescent="0.3">
      <c r="A37" s="7"/>
      <c r="B37" s="39"/>
      <c r="C37" s="3"/>
      <c r="D37" s="4"/>
      <c r="E37" s="5"/>
      <c r="F37" s="40"/>
      <c r="G37" s="7"/>
      <c r="H37" s="38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</row>
    <row r="38" spans="1:22" customFormat="1" ht="15.75" customHeight="1" x14ac:dyDescent="0.25">
      <c r="A38" s="7"/>
      <c r="B38" s="9" t="s">
        <v>8</v>
      </c>
      <c r="C38" s="10"/>
      <c r="D38" s="10"/>
      <c r="E38" s="11"/>
      <c r="F38" s="12">
        <f>SUM(F39:F49)</f>
        <v>0</v>
      </c>
      <c r="G38" s="7"/>
      <c r="H38" s="38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</row>
    <row r="39" spans="1:22" customFormat="1" ht="15.75" customHeight="1" x14ac:dyDescent="0.25">
      <c r="A39" s="7"/>
      <c r="B39" s="13" t="s">
        <v>50</v>
      </c>
      <c r="C39" s="6">
        <v>351</v>
      </c>
      <c r="D39" s="44" t="s">
        <v>19</v>
      </c>
      <c r="E39" s="2"/>
      <c r="F39" s="14">
        <f t="shared" ref="F39:F46" si="3">C39*E39</f>
        <v>0</v>
      </c>
      <c r="G39" s="7"/>
      <c r="H39" s="38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</row>
    <row r="40" spans="1:22" customFormat="1" ht="15.75" customHeight="1" x14ac:dyDescent="0.25">
      <c r="A40" s="7"/>
      <c r="B40" s="13" t="s">
        <v>51</v>
      </c>
      <c r="C40" s="6">
        <v>33</v>
      </c>
      <c r="D40" s="1" t="s">
        <v>39</v>
      </c>
      <c r="E40" s="2"/>
      <c r="F40" s="14">
        <f t="shared" si="3"/>
        <v>0</v>
      </c>
      <c r="G40" s="7"/>
      <c r="H40" s="38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</row>
    <row r="41" spans="1:22" customFormat="1" ht="15.75" customHeight="1" x14ac:dyDescent="0.25">
      <c r="A41" s="7"/>
      <c r="B41" s="13" t="s">
        <v>52</v>
      </c>
      <c r="C41" s="6">
        <v>16</v>
      </c>
      <c r="D41" s="1" t="s">
        <v>39</v>
      </c>
      <c r="E41" s="2"/>
      <c r="F41" s="14">
        <f t="shared" si="3"/>
        <v>0</v>
      </c>
      <c r="G41" s="7"/>
      <c r="H41" s="38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</row>
    <row r="42" spans="1:22" customFormat="1" ht="14.5" x14ac:dyDescent="0.25">
      <c r="A42" s="7"/>
      <c r="B42" s="13" t="s">
        <v>53</v>
      </c>
      <c r="C42" s="6">
        <v>55</v>
      </c>
      <c r="D42" s="1" t="s">
        <v>39</v>
      </c>
      <c r="E42" s="2"/>
      <c r="F42" s="14">
        <f t="shared" si="3"/>
        <v>0</v>
      </c>
      <c r="G42" s="7"/>
      <c r="H42" s="38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</row>
    <row r="43" spans="1:22" customFormat="1" ht="14.5" x14ac:dyDescent="0.25">
      <c r="A43" s="7"/>
      <c r="B43" s="13" t="s">
        <v>54</v>
      </c>
      <c r="C43" s="6">
        <v>55</v>
      </c>
      <c r="D43" s="1" t="s">
        <v>39</v>
      </c>
      <c r="E43" s="2"/>
      <c r="F43" s="14">
        <f t="shared" si="3"/>
        <v>0</v>
      </c>
      <c r="G43" s="7"/>
      <c r="H43" s="38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</row>
    <row r="44" spans="1:22" customFormat="1" ht="16.5" x14ac:dyDescent="0.25">
      <c r="A44" s="7"/>
      <c r="B44" s="13" t="s">
        <v>55</v>
      </c>
      <c r="C44" s="6">
        <v>351</v>
      </c>
      <c r="D44" s="44" t="s">
        <v>19</v>
      </c>
      <c r="E44" s="2"/>
      <c r="F44" s="14">
        <f t="shared" si="3"/>
        <v>0</v>
      </c>
      <c r="G44" s="7"/>
      <c r="H44" s="38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</row>
    <row r="45" spans="1:22" customFormat="1" ht="16.5" x14ac:dyDescent="0.25">
      <c r="A45" s="7"/>
      <c r="B45" s="13" t="s">
        <v>56</v>
      </c>
      <c r="C45" s="6">
        <v>351</v>
      </c>
      <c r="D45" s="44" t="s">
        <v>19</v>
      </c>
      <c r="E45" s="2"/>
      <c r="F45" s="14">
        <f t="shared" si="3"/>
        <v>0</v>
      </c>
      <c r="G45" s="7"/>
      <c r="H45" s="38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</row>
    <row r="46" spans="1:22" customFormat="1" ht="16.5" x14ac:dyDescent="0.25">
      <c r="A46" s="7"/>
      <c r="B46" s="13" t="s">
        <v>57</v>
      </c>
      <c r="C46" s="6">
        <v>351</v>
      </c>
      <c r="D46" s="44" t="s">
        <v>19</v>
      </c>
      <c r="E46" s="2"/>
      <c r="F46" s="14">
        <f t="shared" si="3"/>
        <v>0</v>
      </c>
      <c r="G46" s="7"/>
      <c r="H46" s="38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</row>
    <row r="47" spans="1:22" customFormat="1" ht="14.5" x14ac:dyDescent="0.25">
      <c r="A47" s="7"/>
      <c r="B47" s="13"/>
      <c r="C47" s="6"/>
      <c r="D47" s="1"/>
      <c r="E47" s="2"/>
      <c r="F47" s="14"/>
      <c r="G47" s="7"/>
      <c r="H47" s="38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</row>
    <row r="48" spans="1:22" customFormat="1" ht="15.75" customHeight="1" x14ac:dyDescent="0.25">
      <c r="A48" s="7"/>
      <c r="B48" s="13"/>
      <c r="C48" s="6"/>
      <c r="D48" s="1"/>
      <c r="E48" s="2"/>
      <c r="F48" s="14"/>
      <c r="G48" s="7"/>
      <c r="H48" s="38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</row>
    <row r="49" spans="1:22" customFormat="1" ht="15.75" customHeight="1" thickBot="1" x14ac:dyDescent="0.3">
      <c r="A49" s="7"/>
      <c r="B49" s="15"/>
      <c r="C49" s="16"/>
      <c r="D49" s="16"/>
      <c r="E49" s="17"/>
      <c r="F49" s="18"/>
      <c r="G49" s="7"/>
      <c r="H49" s="38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</row>
    <row r="50" spans="1:22" customFormat="1" ht="15.75" customHeight="1" x14ac:dyDescent="0.25">
      <c r="A50" s="7"/>
      <c r="B50" s="41" t="s">
        <v>9</v>
      </c>
      <c r="C50" s="8"/>
      <c r="D50" s="8"/>
      <c r="E50" s="8"/>
      <c r="F50" s="42">
        <f>SUM(F51:F62)</f>
        <v>0</v>
      </c>
      <c r="G50" s="7"/>
      <c r="H50" s="38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</row>
    <row r="51" spans="1:22" customFormat="1" ht="15.75" customHeight="1" x14ac:dyDescent="0.25">
      <c r="A51" s="7"/>
      <c r="B51" s="13" t="s">
        <v>18</v>
      </c>
      <c r="C51" s="6">
        <v>400</v>
      </c>
      <c r="D51" s="44" t="s">
        <v>19</v>
      </c>
      <c r="E51" s="2"/>
      <c r="F51" s="14">
        <f t="shared" ref="F51:F61" si="4">C51*E51</f>
        <v>0</v>
      </c>
      <c r="G51" s="7"/>
      <c r="H51" s="38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</row>
    <row r="52" spans="1:22" customFormat="1" ht="15.75" customHeight="1" x14ac:dyDescent="0.25">
      <c r="A52" s="7"/>
      <c r="B52" s="13" t="s">
        <v>41</v>
      </c>
      <c r="C52" s="6">
        <v>1</v>
      </c>
      <c r="D52" s="1" t="s">
        <v>7</v>
      </c>
      <c r="E52" s="2"/>
      <c r="F52" s="14">
        <f t="shared" si="4"/>
        <v>0</v>
      </c>
      <c r="G52" s="7"/>
      <c r="H52" s="38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</row>
    <row r="53" spans="1:22" customFormat="1" ht="15.75" customHeight="1" x14ac:dyDescent="0.25">
      <c r="A53" s="7"/>
      <c r="B53" s="13" t="s">
        <v>42</v>
      </c>
      <c r="C53" s="6">
        <v>351</v>
      </c>
      <c r="D53" s="44" t="s">
        <v>19</v>
      </c>
      <c r="E53" s="2"/>
      <c r="F53" s="14">
        <f t="shared" si="4"/>
        <v>0</v>
      </c>
      <c r="G53" s="7"/>
      <c r="H53" s="38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</row>
    <row r="54" spans="1:22" customFormat="1" ht="15.75" customHeight="1" x14ac:dyDescent="0.25">
      <c r="A54" s="7"/>
      <c r="B54" s="13" t="s">
        <v>43</v>
      </c>
      <c r="C54" s="6">
        <v>351</v>
      </c>
      <c r="D54" s="44" t="s">
        <v>19</v>
      </c>
      <c r="E54" s="2"/>
      <c r="F54" s="14">
        <f t="shared" si="4"/>
        <v>0</v>
      </c>
      <c r="G54" s="7"/>
      <c r="H54" s="38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</row>
    <row r="55" spans="1:22" customFormat="1" ht="15.75" customHeight="1" x14ac:dyDescent="0.25">
      <c r="A55" s="7"/>
      <c r="B55" s="13" t="s">
        <v>44</v>
      </c>
      <c r="C55" s="6">
        <v>351</v>
      </c>
      <c r="D55" s="44" t="s">
        <v>19</v>
      </c>
      <c r="E55" s="2"/>
      <c r="F55" s="14">
        <f t="shared" si="4"/>
        <v>0</v>
      </c>
      <c r="G55" s="7"/>
      <c r="H55" s="38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</row>
    <row r="56" spans="1:22" customFormat="1" ht="15.75" customHeight="1" x14ac:dyDescent="0.25">
      <c r="A56" s="7"/>
      <c r="B56" s="13" t="s">
        <v>45</v>
      </c>
      <c r="C56" s="6">
        <v>14</v>
      </c>
      <c r="D56" s="1" t="s">
        <v>48</v>
      </c>
      <c r="E56" s="2"/>
      <c r="F56" s="14">
        <f t="shared" si="4"/>
        <v>0</v>
      </c>
      <c r="G56" s="7"/>
      <c r="H56" s="38"/>
      <c r="I56" s="7"/>
      <c r="J56" s="7"/>
      <c r="K56" s="7"/>
      <c r="L56" s="7"/>
      <c r="M56" s="7"/>
      <c r="N56" s="7"/>
      <c r="O56" s="7"/>
      <c r="P56" s="7"/>
      <c r="Q56" s="7"/>
      <c r="R56" s="7"/>
      <c r="S56" s="7"/>
      <c r="T56" s="7"/>
      <c r="U56" s="7"/>
      <c r="V56" s="7"/>
    </row>
    <row r="57" spans="1:22" customFormat="1" ht="15.75" customHeight="1" x14ac:dyDescent="0.25">
      <c r="A57" s="7"/>
      <c r="B57" s="13" t="s">
        <v>46</v>
      </c>
      <c r="C57" s="6">
        <v>10</v>
      </c>
      <c r="D57" s="6" t="s">
        <v>48</v>
      </c>
      <c r="E57" s="2"/>
      <c r="F57" s="14">
        <f t="shared" si="4"/>
        <v>0</v>
      </c>
      <c r="G57" s="7"/>
      <c r="H57" s="38"/>
      <c r="I57" s="7"/>
      <c r="J57" s="7"/>
      <c r="K57" s="7"/>
      <c r="L57" s="7"/>
      <c r="M57" s="7"/>
      <c r="N57" s="7"/>
      <c r="O57" s="7"/>
      <c r="P57" s="7"/>
      <c r="Q57" s="7"/>
      <c r="R57" s="7"/>
      <c r="S57" s="7"/>
      <c r="T57" s="7"/>
      <c r="U57" s="7"/>
      <c r="V57" s="7"/>
    </row>
    <row r="58" spans="1:22" customFormat="1" ht="15.75" customHeight="1" x14ac:dyDescent="0.25">
      <c r="A58" s="7"/>
      <c r="B58" s="13" t="s">
        <v>47</v>
      </c>
      <c r="C58" s="6">
        <v>1</v>
      </c>
      <c r="D58" s="6" t="s">
        <v>7</v>
      </c>
      <c r="E58" s="2"/>
      <c r="F58" s="14">
        <f t="shared" si="4"/>
        <v>0</v>
      </c>
      <c r="G58" s="7"/>
      <c r="H58" s="38"/>
      <c r="I58" s="7"/>
      <c r="J58" s="7"/>
      <c r="K58" s="7"/>
      <c r="L58" s="7"/>
      <c r="M58" s="7"/>
      <c r="N58" s="7"/>
      <c r="O58" s="7"/>
      <c r="P58" s="7"/>
      <c r="Q58" s="7"/>
      <c r="R58" s="7"/>
      <c r="S58" s="7"/>
      <c r="T58" s="7"/>
      <c r="U58" s="7"/>
      <c r="V58" s="7"/>
    </row>
    <row r="59" spans="1:22" customFormat="1" ht="15.75" customHeight="1" x14ac:dyDescent="0.25">
      <c r="A59" s="7"/>
      <c r="B59" s="13" t="s">
        <v>49</v>
      </c>
      <c r="C59" s="6">
        <v>1</v>
      </c>
      <c r="D59" s="6" t="s">
        <v>7</v>
      </c>
      <c r="E59" s="2"/>
      <c r="F59" s="14">
        <f t="shared" si="4"/>
        <v>0</v>
      </c>
      <c r="G59" s="7"/>
      <c r="H59" s="38"/>
      <c r="I59" s="7"/>
      <c r="J59" s="7"/>
      <c r="K59" s="7"/>
      <c r="L59" s="7"/>
      <c r="M59" s="7"/>
      <c r="N59" s="7"/>
      <c r="O59" s="7"/>
      <c r="P59" s="7"/>
      <c r="Q59" s="7"/>
      <c r="R59" s="7"/>
      <c r="S59" s="7"/>
      <c r="T59" s="7"/>
      <c r="U59" s="7"/>
      <c r="V59" s="7"/>
    </row>
    <row r="60" spans="1:22" customFormat="1" ht="15.75" customHeight="1" x14ac:dyDescent="0.25">
      <c r="A60" s="7"/>
      <c r="B60" s="13" t="s">
        <v>60</v>
      </c>
      <c r="C60" s="6">
        <v>1</v>
      </c>
      <c r="D60" s="6" t="s">
        <v>7</v>
      </c>
      <c r="E60" s="2"/>
      <c r="F60" s="14">
        <f t="shared" si="4"/>
        <v>0</v>
      </c>
      <c r="G60" s="7"/>
      <c r="H60" s="38"/>
      <c r="I60" s="7"/>
      <c r="J60" s="7"/>
      <c r="K60" s="7"/>
      <c r="L60" s="7"/>
      <c r="M60" s="7"/>
      <c r="N60" s="7"/>
      <c r="O60" s="7"/>
      <c r="P60" s="7"/>
      <c r="Q60" s="7"/>
      <c r="R60" s="7"/>
      <c r="S60" s="7"/>
      <c r="T60" s="7"/>
      <c r="U60" s="7"/>
      <c r="V60" s="7"/>
    </row>
    <row r="61" spans="1:22" customFormat="1" ht="15.75" customHeight="1" x14ac:dyDescent="0.25">
      <c r="A61" s="7"/>
      <c r="B61" s="13" t="s">
        <v>61</v>
      </c>
      <c r="C61" s="6">
        <v>16</v>
      </c>
      <c r="D61" s="6" t="s">
        <v>48</v>
      </c>
      <c r="E61" s="2"/>
      <c r="F61" s="14">
        <f t="shared" si="4"/>
        <v>0</v>
      </c>
      <c r="G61" s="7"/>
      <c r="H61" s="38"/>
      <c r="I61" s="7"/>
      <c r="J61" s="7"/>
      <c r="K61" s="7"/>
      <c r="L61" s="7"/>
      <c r="M61" s="7"/>
      <c r="N61" s="7"/>
      <c r="O61" s="7"/>
      <c r="P61" s="7"/>
      <c r="Q61" s="7"/>
      <c r="R61" s="7"/>
      <c r="S61" s="7"/>
      <c r="T61" s="7"/>
      <c r="U61" s="7"/>
      <c r="V61" s="7"/>
    </row>
    <row r="62" spans="1:22" customFormat="1" ht="15.75" customHeight="1" x14ac:dyDescent="0.25">
      <c r="A62" s="7"/>
      <c r="B62" s="13"/>
      <c r="C62" s="6"/>
      <c r="D62" s="6"/>
      <c r="E62" s="2"/>
      <c r="F62" s="14"/>
      <c r="G62" s="7"/>
      <c r="H62" s="38"/>
      <c r="I62" s="7"/>
      <c r="J62" s="7"/>
      <c r="K62" s="7"/>
      <c r="L62" s="7"/>
      <c r="M62" s="7"/>
      <c r="N62" s="7"/>
      <c r="O62" s="7"/>
      <c r="P62" s="7"/>
      <c r="Q62" s="7"/>
      <c r="R62" s="7"/>
      <c r="S62" s="7"/>
      <c r="T62" s="7"/>
      <c r="U62" s="7"/>
      <c r="V62" s="7"/>
    </row>
    <row r="63" spans="1:22" ht="15" thickBot="1" x14ac:dyDescent="0.3">
      <c r="B63" s="27"/>
      <c r="C63" s="28"/>
      <c r="D63" s="29"/>
      <c r="E63" s="30"/>
      <c r="F63" s="31"/>
      <c r="G63" s="32"/>
      <c r="H63" s="38"/>
    </row>
    <row r="64" spans="1:22" ht="20" x14ac:dyDescent="0.25">
      <c r="B64" s="66" t="s">
        <v>15</v>
      </c>
      <c r="C64" s="67"/>
      <c r="D64" s="67"/>
      <c r="E64" s="67"/>
      <c r="F64" s="34">
        <f>F11+F38+F50</f>
        <v>0</v>
      </c>
      <c r="G64" s="35"/>
      <c r="H64" s="33"/>
    </row>
    <row r="65" spans="2:8" ht="20" x14ac:dyDescent="0.25">
      <c r="B65" s="55" t="s">
        <v>16</v>
      </c>
      <c r="C65" s="56"/>
      <c r="D65" s="56"/>
      <c r="E65" s="56"/>
      <c r="F65" s="36">
        <f>F64*0.21</f>
        <v>0</v>
      </c>
      <c r="G65" s="35"/>
      <c r="H65" s="33"/>
    </row>
    <row r="66" spans="2:8" ht="20.5" thickBot="1" x14ac:dyDescent="0.3">
      <c r="B66" s="57" t="s">
        <v>10</v>
      </c>
      <c r="C66" s="58"/>
      <c r="D66" s="58"/>
      <c r="E66" s="58"/>
      <c r="F66" s="37">
        <f>F64+F65</f>
        <v>0</v>
      </c>
      <c r="G66" s="35"/>
    </row>
    <row r="68" spans="2:8" x14ac:dyDescent="0.25">
      <c r="F68" s="33"/>
    </row>
    <row r="69" spans="2:8" ht="19.5" customHeight="1" x14ac:dyDescent="0.25"/>
  </sheetData>
  <mergeCells count="8">
    <mergeCell ref="B65:E65"/>
    <mergeCell ref="B66:E66"/>
    <mergeCell ref="B2:F2"/>
    <mergeCell ref="C4:F4"/>
    <mergeCell ref="C6:F6"/>
    <mergeCell ref="C7:F7"/>
    <mergeCell ref="C8:F8"/>
    <mergeCell ref="B64:E64"/>
  </mergeCells>
  <pageMargins left="0.7" right="0.7" top="0.78740157499999996" bottom="0.78740157499999996" header="0.3" footer="0.3"/>
  <pageSetup paperSize="9" scale="6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Rozpočet</vt:lpstr>
      <vt:lpstr>Rozpočet!Print_Area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Projektant1</dc:creator>
  <cp:lastModifiedBy>Martin Pavlíček</cp:lastModifiedBy>
  <cp:lastPrinted>2024-11-06T06:24:20Z</cp:lastPrinted>
  <dcterms:created xsi:type="dcterms:W3CDTF">2020-05-28T16:56:26Z</dcterms:created>
  <dcterms:modified xsi:type="dcterms:W3CDTF">2024-11-06T06:40:31Z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